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<sst xmlns="http://schemas.openxmlformats.org/spreadsheetml/2006/main" count="199" uniqueCount="107">
  <si>
    <t>A</t>
  </si>
  <si>
    <r>
      <t>A</t>
    </r>
    <r>
      <rPr>
        <sz val="10"/>
        <rFont val="Century Gothic"/>
        <family val="2"/>
      </rPr>
      <t xml:space="preserve"> CENTRO STORICO</t>
    </r>
  </si>
  <si>
    <t>(€/mc)</t>
  </si>
  <si>
    <t>D</t>
  </si>
  <si>
    <r>
      <t>D4</t>
    </r>
    <r>
      <rPr>
        <sz val="10"/>
        <rFont val="Century Gothic"/>
        <family val="2"/>
      </rPr>
      <t xml:space="preserve"> LAVANGONE</t>
    </r>
  </si>
  <si>
    <t>(€/mq)</t>
  </si>
  <si>
    <t>B</t>
  </si>
  <si>
    <r>
      <t>B1</t>
    </r>
    <r>
      <rPr>
        <sz val="10"/>
        <rFont val="Century Gothic"/>
        <family val="2"/>
      </rPr>
      <t xml:space="preserve"> EDIFICATO SATURO</t>
    </r>
  </si>
  <si>
    <r>
      <t>D5</t>
    </r>
    <r>
      <rPr>
        <sz val="10"/>
        <rFont val="Century Gothic"/>
        <family val="2"/>
      </rPr>
      <t xml:space="preserve"> GALLITELLO VALLE</t>
    </r>
  </si>
  <si>
    <r>
      <t>B1</t>
    </r>
    <r>
      <rPr>
        <sz val="10"/>
        <rFont val="Century Gothic"/>
        <family val="2"/>
      </rPr>
      <t xml:space="preserve"> MACCHIA GIOCOLI</t>
    </r>
  </si>
  <si>
    <r>
      <t>D5</t>
    </r>
    <r>
      <rPr>
        <sz val="10"/>
        <rFont val="Century Gothic"/>
        <family val="2"/>
      </rPr>
      <t xml:space="preserve"> GALLITELLO MONTE</t>
    </r>
  </si>
  <si>
    <r>
      <t>B1</t>
    </r>
    <r>
      <rPr>
        <sz val="10"/>
        <rFont val="Century Gothic"/>
        <family val="2"/>
      </rPr>
      <t xml:space="preserve"> VIA APPIA</t>
    </r>
  </si>
  <si>
    <r>
      <t>D5</t>
    </r>
    <r>
      <rPr>
        <sz val="10"/>
        <rFont val="Century Gothic"/>
        <family val="2"/>
      </rPr>
      <t xml:space="preserve"> VIALE MARCONI</t>
    </r>
  </si>
  <si>
    <r>
      <t>B2</t>
    </r>
    <r>
      <rPr>
        <sz val="10"/>
        <rFont val="Century Gothic"/>
        <family val="2"/>
      </rPr>
      <t xml:space="preserve"> LOTTIZZAZIONE DE VIVO</t>
    </r>
  </si>
  <si>
    <r>
      <t>D7</t>
    </r>
    <r>
      <rPr>
        <sz val="10"/>
        <rFont val="Century Gothic"/>
        <family val="2"/>
      </rPr>
      <t xml:space="preserve"> GALLITELLO VALLE</t>
    </r>
  </si>
  <si>
    <r>
      <t>B2</t>
    </r>
    <r>
      <rPr>
        <sz val="10"/>
        <rFont val="Century Gothic"/>
        <family val="2"/>
      </rPr>
      <t xml:space="preserve"> BETLEMME</t>
    </r>
  </si>
  <si>
    <r>
      <t>D7</t>
    </r>
    <r>
      <rPr>
        <sz val="10"/>
        <rFont val="Century Gothic"/>
        <family val="2"/>
      </rPr>
      <t xml:space="preserve"> GALLITELLO MONTE</t>
    </r>
  </si>
  <si>
    <r>
      <t>B2</t>
    </r>
    <r>
      <rPr>
        <sz val="10"/>
        <rFont val="Century Gothic"/>
        <family val="2"/>
      </rPr>
      <t xml:space="preserve"> MURATE</t>
    </r>
  </si>
  <si>
    <r>
      <t>D7</t>
    </r>
    <r>
      <rPr>
        <sz val="10"/>
        <rFont val="Century Gothic"/>
        <family val="2"/>
      </rPr>
      <t xml:space="preserve"> USCITA POTENZA EST</t>
    </r>
  </si>
  <si>
    <r>
      <t>B2</t>
    </r>
    <r>
      <rPr>
        <sz val="10"/>
        <rFont val="Century Gothic"/>
        <family val="2"/>
      </rPr>
      <t xml:space="preserve"> OSPEDALE/UNIVERSITA’</t>
    </r>
  </si>
  <si>
    <t xml:space="preserve">D8A </t>
  </si>
  <si>
    <r>
      <t>B2</t>
    </r>
    <r>
      <rPr>
        <sz val="10"/>
        <rFont val="Century Gothic"/>
        <family val="2"/>
      </rPr>
      <t xml:space="preserve"> PASCON GRANDE</t>
    </r>
  </si>
  <si>
    <t>D8B</t>
  </si>
  <si>
    <r>
      <t>B2</t>
    </r>
    <r>
      <rPr>
        <sz val="10"/>
        <rFont val="Century Gothic"/>
        <family val="2"/>
      </rPr>
      <t xml:space="preserve"> S. ROCCO</t>
    </r>
  </si>
  <si>
    <t>D8C</t>
  </si>
  <si>
    <r>
      <t>B2</t>
    </r>
    <r>
      <rPr>
        <sz val="10"/>
        <rFont val="Century Gothic"/>
        <family val="2"/>
      </rPr>
      <t xml:space="preserve"> VIA APPIA</t>
    </r>
  </si>
  <si>
    <t>D8F</t>
  </si>
  <si>
    <r>
      <t>B2</t>
    </r>
    <r>
      <rPr>
        <sz val="10"/>
        <rFont val="Century Gothic"/>
        <family val="2"/>
      </rPr>
      <t xml:space="preserve"> VIA VACCARO</t>
    </r>
  </si>
  <si>
    <t>D8G</t>
  </si>
  <si>
    <r>
      <t>B3</t>
    </r>
    <r>
      <rPr>
        <sz val="10"/>
        <rFont val="Century Gothic"/>
        <family val="2"/>
      </rPr>
      <t xml:space="preserve"> EX ZONA G</t>
    </r>
  </si>
  <si>
    <r>
      <t>D9</t>
    </r>
    <r>
      <rPr>
        <sz val="10"/>
        <rFont val="Century Gothic"/>
        <family val="2"/>
      </rPr>
      <t xml:space="preserve"> RIOFREDDO</t>
    </r>
  </si>
  <si>
    <r>
      <t>B3</t>
    </r>
    <r>
      <rPr>
        <sz val="10"/>
        <rFont val="Century Gothic"/>
        <family val="2"/>
      </rPr>
      <t xml:space="preserve"> EX ZONA C5-C6 (EDILIZIA PRIVATA)</t>
    </r>
  </si>
  <si>
    <r>
      <t>D10</t>
    </r>
    <r>
      <rPr>
        <sz val="10"/>
        <rFont val="Century Gothic"/>
        <family val="2"/>
      </rPr>
      <t xml:space="preserve"> VIA GRIPPO</t>
    </r>
  </si>
  <si>
    <r>
      <t>B3</t>
    </r>
    <r>
      <rPr>
        <sz val="10"/>
        <rFont val="Century Gothic"/>
        <family val="2"/>
      </rPr>
      <t xml:space="preserve"> EX ZONA C5-C6 (PEEP 167)</t>
    </r>
  </si>
  <si>
    <r>
      <t>D10</t>
    </r>
    <r>
      <rPr>
        <sz val="10"/>
        <rFont val="Century Gothic"/>
        <family val="2"/>
      </rPr>
      <t xml:space="preserve"> VIA S. VITO</t>
    </r>
  </si>
  <si>
    <r>
      <t>B3</t>
    </r>
    <r>
      <rPr>
        <sz val="10"/>
        <rFont val="Century Gothic"/>
        <family val="2"/>
      </rPr>
      <t xml:space="preserve"> MALVACCARO</t>
    </r>
  </si>
  <si>
    <r>
      <t>D10</t>
    </r>
    <r>
      <rPr>
        <sz val="10"/>
        <rFont val="Century Gothic"/>
        <family val="2"/>
      </rPr>
      <t xml:space="preserve"> (AREA NON LOTTIZZATA)</t>
    </r>
  </si>
  <si>
    <r>
      <t xml:space="preserve">B3 </t>
    </r>
    <r>
      <rPr>
        <sz val="10"/>
        <rFont val="Century Gothic"/>
        <family val="2"/>
      </rPr>
      <t>COCUZZO/POGGIO TRE GALLI (EX COMPR. E)</t>
    </r>
  </si>
  <si>
    <t>E</t>
  </si>
  <si>
    <r>
      <t>E</t>
    </r>
    <r>
      <rPr>
        <sz val="10"/>
        <rFont val="Century Gothic"/>
        <family val="2"/>
      </rPr>
      <t xml:space="preserve"> ZONA AGRICOLA</t>
    </r>
  </si>
  <si>
    <r>
      <t>B3</t>
    </r>
    <r>
      <rPr>
        <sz val="10"/>
        <rFont val="Century Gothic"/>
        <family val="2"/>
      </rPr>
      <t xml:space="preserve"> PARCO AURORA</t>
    </r>
  </si>
  <si>
    <t>F</t>
  </si>
  <si>
    <r>
      <t>F1</t>
    </r>
    <r>
      <rPr>
        <sz val="10"/>
        <rFont val="Century Gothic"/>
        <family val="2"/>
      </rPr>
      <t xml:space="preserve"> 1° CENTRO DIREZIONALE</t>
    </r>
  </si>
  <si>
    <r>
      <t xml:space="preserve">B3 </t>
    </r>
    <r>
      <rPr>
        <sz val="10"/>
        <rFont val="Century Gothic"/>
        <family val="2"/>
      </rPr>
      <t>MURATE</t>
    </r>
  </si>
  <si>
    <r>
      <t>F1B</t>
    </r>
    <r>
      <rPr>
        <sz val="10"/>
        <rFont val="Century Gothic"/>
        <family val="2"/>
      </rPr>
      <t xml:space="preserve"> </t>
    </r>
  </si>
  <si>
    <r>
      <t>B3</t>
    </r>
    <r>
      <rPr>
        <sz val="10"/>
        <rFont val="Century Gothic"/>
        <family val="2"/>
      </rPr>
      <t xml:space="preserve"> VERDERUOLO (EX COMPR. D)</t>
    </r>
  </si>
  <si>
    <r>
      <t>F2A</t>
    </r>
    <r>
      <rPr>
        <sz val="10"/>
        <rFont val="Century Gothic"/>
        <family val="2"/>
      </rPr>
      <t xml:space="preserve"> 2° CENTRO DIREZIONALE</t>
    </r>
  </si>
  <si>
    <r>
      <t xml:space="preserve">B3 </t>
    </r>
    <r>
      <rPr>
        <sz val="10"/>
        <rFont val="Century Gothic"/>
        <family val="2"/>
      </rPr>
      <t>S. VITO (VIA BERTAZZONI)</t>
    </r>
  </si>
  <si>
    <r>
      <t>F2B1</t>
    </r>
    <r>
      <rPr>
        <sz val="10"/>
        <rFont val="Century Gothic"/>
        <family val="2"/>
      </rPr>
      <t xml:space="preserve"> UNIVERSITA’</t>
    </r>
  </si>
  <si>
    <r>
      <t xml:space="preserve">B3 </t>
    </r>
    <r>
      <rPr>
        <sz val="10"/>
        <rFont val="Century Gothic"/>
        <family val="2"/>
      </rPr>
      <t>CONTRATTO DI QUARTIERE</t>
    </r>
  </si>
  <si>
    <r>
      <t>F2B1</t>
    </r>
    <r>
      <rPr>
        <sz val="10"/>
        <rFont val="Century Gothic"/>
        <family val="2"/>
      </rPr>
      <t xml:space="preserve"> (AREE NON DI PROPRIETA' UNIVERSITA')</t>
    </r>
  </si>
  <si>
    <r>
      <t xml:space="preserve">B3 </t>
    </r>
    <r>
      <rPr>
        <sz val="10"/>
        <rFont val="Century Gothic"/>
        <family val="2"/>
      </rPr>
      <t>ZONA MILITARE</t>
    </r>
  </si>
  <si>
    <r>
      <t>F2B2</t>
    </r>
    <r>
      <rPr>
        <sz val="10"/>
        <rFont val="Century Gothic"/>
        <family val="2"/>
      </rPr>
      <t xml:space="preserve"> OSPEDALE</t>
    </r>
  </si>
  <si>
    <t>C</t>
  </si>
  <si>
    <t>C1C</t>
  </si>
  <si>
    <r>
      <t>F2C</t>
    </r>
    <r>
      <rPr>
        <sz val="10"/>
        <rFont val="Century Gothic"/>
        <family val="2"/>
      </rPr>
      <t xml:space="preserve"> CENTRO STUDI </t>
    </r>
    <r>
      <rPr>
        <sz val="6.5"/>
        <rFont val="Century Gothic"/>
        <family val="2"/>
      </rPr>
      <t>(AREE OGGETTO DI PROCEDURA ESPROPRIATIVA)</t>
    </r>
  </si>
  <si>
    <t>C2</t>
  </si>
  <si>
    <r>
      <t>F2C</t>
    </r>
    <r>
      <rPr>
        <sz val="10"/>
        <rFont val="Century Gothic"/>
        <family val="2"/>
      </rPr>
      <t xml:space="preserve"> CENTRO STUDI (AREE NON ESPROPRIATE)</t>
    </r>
  </si>
  <si>
    <t>C2A-C2AB-C2B + F14</t>
  </si>
  <si>
    <t xml:space="preserve">F3A </t>
  </si>
  <si>
    <t>C3-C3A + F14</t>
  </si>
  <si>
    <t>F3B</t>
  </si>
  <si>
    <t>C4-C4A + F14</t>
  </si>
  <si>
    <r>
      <t>F4A</t>
    </r>
    <r>
      <rPr>
        <sz val="10"/>
        <rFont val="Century Gothic"/>
        <family val="2"/>
      </rPr>
      <t xml:space="preserve"> EX FORNACE IERACE</t>
    </r>
  </si>
  <si>
    <t>C5-C5A + F14</t>
  </si>
  <si>
    <r>
      <t>F4A</t>
    </r>
    <r>
      <rPr>
        <sz val="10"/>
        <rFont val="Century Gothic"/>
        <family val="2"/>
      </rPr>
      <t xml:space="preserve"> VALLE VIA CAVOUR</t>
    </r>
  </si>
  <si>
    <r>
      <t>C7A</t>
    </r>
    <r>
      <rPr>
        <sz val="10"/>
        <rFont val="Century Gothic"/>
        <family val="2"/>
      </rPr>
      <t xml:space="preserve"> </t>
    </r>
  </si>
  <si>
    <r>
      <t>F4B1</t>
    </r>
    <r>
      <rPr>
        <sz val="10"/>
        <rFont val="Century Gothic"/>
        <family val="2"/>
      </rPr>
      <t xml:space="preserve"> EX FORNACE LA SALA</t>
    </r>
  </si>
  <si>
    <t>C7B-C7B2</t>
  </si>
  <si>
    <r>
      <t>F4B2</t>
    </r>
    <r>
      <rPr>
        <sz val="10"/>
        <rFont val="Century Gothic"/>
        <family val="2"/>
      </rPr>
      <t xml:space="preserve"> VIA CICCOTTI</t>
    </r>
  </si>
  <si>
    <t>C7B1</t>
  </si>
  <si>
    <r>
      <t>F5</t>
    </r>
    <r>
      <rPr>
        <sz val="10"/>
        <rFont val="Century Gothic"/>
        <family val="2"/>
      </rPr>
      <t xml:space="preserve"> EX FORNACE DEL GALLITELLO</t>
    </r>
  </si>
  <si>
    <t>C7C</t>
  </si>
  <si>
    <r>
      <t>F6D1-2</t>
    </r>
    <r>
      <rPr>
        <sz val="10"/>
        <rFont val="Century Gothic"/>
        <family val="2"/>
      </rPr>
      <t xml:space="preserve"> PONTE ATTREZZATO</t>
    </r>
  </si>
  <si>
    <t>C7D</t>
  </si>
  <si>
    <r>
      <t>F6D3</t>
    </r>
    <r>
      <rPr>
        <sz val="10"/>
        <rFont val="Century Gothic"/>
        <family val="2"/>
      </rPr>
      <t xml:space="preserve"> OO. PP. FONDOVALLE</t>
    </r>
  </si>
  <si>
    <r>
      <t>C7D</t>
    </r>
    <r>
      <rPr>
        <sz val="10"/>
        <rFont val="Century Gothic"/>
        <family val="2"/>
      </rPr>
      <t xml:space="preserve"> COMPARTO 2</t>
    </r>
  </si>
  <si>
    <r>
      <t>F8B</t>
    </r>
    <r>
      <rPr>
        <sz val="10"/>
        <rFont val="Century Gothic"/>
        <family val="2"/>
      </rPr>
      <t xml:space="preserve"> ATTREZZ. ANZIANI</t>
    </r>
  </si>
  <si>
    <r>
      <t xml:space="preserve">C8A </t>
    </r>
    <r>
      <rPr>
        <sz val="10"/>
        <rFont val="Century Gothic"/>
        <family val="2"/>
      </rPr>
      <t>COSTA DELLA GAVETA</t>
    </r>
  </si>
  <si>
    <r>
      <t>F10A</t>
    </r>
    <r>
      <rPr>
        <sz val="10"/>
        <rFont val="Century Gothic"/>
        <family val="2"/>
      </rPr>
      <t xml:space="preserve"> ZONA SPORTIVA LAVANGONE</t>
    </r>
  </si>
  <si>
    <r>
      <t xml:space="preserve">C8B </t>
    </r>
    <r>
      <rPr>
        <sz val="10"/>
        <rFont val="Century Gothic"/>
        <family val="2"/>
      </rPr>
      <t>ROSSELLINO</t>
    </r>
  </si>
  <si>
    <r>
      <t>F12</t>
    </r>
    <r>
      <rPr>
        <sz val="10"/>
        <rFont val="Century Gothic"/>
        <family val="2"/>
      </rPr>
      <t xml:space="preserve"> VERDERUOLO INFERIORE</t>
    </r>
  </si>
  <si>
    <r>
      <t xml:space="preserve">C8B </t>
    </r>
    <r>
      <rPr>
        <sz val="10"/>
        <rFont val="Century Gothic"/>
        <family val="2"/>
      </rPr>
      <t>COMPARTO A (FALOPPA)</t>
    </r>
  </si>
  <si>
    <r>
      <t>F12</t>
    </r>
    <r>
      <rPr>
        <sz val="10"/>
        <rFont val="Century Gothic"/>
        <family val="2"/>
      </rPr>
      <t xml:space="preserve"> VIA ANCONA</t>
    </r>
  </si>
  <si>
    <r>
      <t xml:space="preserve">C10 </t>
    </r>
    <r>
      <rPr>
        <sz val="10"/>
        <rFont val="Century Gothic"/>
        <family val="2"/>
      </rPr>
      <t xml:space="preserve">PRU BUCALETTO </t>
    </r>
    <r>
      <rPr>
        <sz val="6.5"/>
        <rFont val="Century Gothic"/>
        <family val="2"/>
      </rPr>
      <t>(AREE CEDUTE IN PROPRIETA' AL PRIVATO)</t>
    </r>
  </si>
  <si>
    <r>
      <t xml:space="preserve">F12 </t>
    </r>
    <r>
      <rPr>
        <sz val="10"/>
        <rFont val="Century Gothic"/>
        <family val="2"/>
      </rPr>
      <t>ATTREZZATURE INTERESSE COMUNE</t>
    </r>
  </si>
  <si>
    <r>
      <t xml:space="preserve">C10 </t>
    </r>
    <r>
      <rPr>
        <sz val="10"/>
        <rFont val="Century Gothic"/>
        <family val="2"/>
      </rPr>
      <t>AMPLIAMENTO BUCALETTO</t>
    </r>
  </si>
  <si>
    <r>
      <t>F13</t>
    </r>
    <r>
      <rPr>
        <sz val="10"/>
        <rFont val="Century Gothic"/>
        <family val="2"/>
      </rPr>
      <t xml:space="preserve"> RIOFREDDO</t>
    </r>
  </si>
  <si>
    <r>
      <t>C11</t>
    </r>
    <r>
      <rPr>
        <sz val="10"/>
        <rFont val="Century Gothic"/>
        <family val="2"/>
      </rPr>
      <t xml:space="preserve"> EX B3 VERDERUOLO INFERIORE</t>
    </r>
    <r>
      <rPr>
        <b/>
        <i/>
        <sz val="10"/>
        <rFont val="Century Gothic"/>
        <family val="2"/>
      </rPr>
      <t xml:space="preserve"> </t>
    </r>
  </si>
  <si>
    <r>
      <t>F16</t>
    </r>
    <r>
      <rPr>
        <sz val="10"/>
        <rFont val="Century Gothic"/>
        <family val="2"/>
      </rPr>
      <t xml:space="preserve"> ENEL</t>
    </r>
  </si>
  <si>
    <r>
      <t>CP</t>
    </r>
    <r>
      <rPr>
        <sz val="10"/>
        <rFont val="Century Gothic"/>
        <family val="2"/>
      </rPr>
      <t xml:space="preserve"> (PONTE ATTREZZATO)</t>
    </r>
  </si>
  <si>
    <r>
      <t>F17</t>
    </r>
    <r>
      <rPr>
        <sz val="10"/>
        <rFont val="Century Gothic"/>
        <family val="2"/>
      </rPr>
      <t xml:space="preserve"> UFFICI REGIONALI (GALLITELLO)</t>
    </r>
  </si>
  <si>
    <r>
      <t>D1</t>
    </r>
    <r>
      <rPr>
        <sz val="10"/>
        <rFont val="Century Gothic"/>
        <family val="2"/>
      </rPr>
      <t xml:space="preserve"> ASI (AREE PER INSEDIAMENTI)</t>
    </r>
  </si>
  <si>
    <r>
      <t>D1</t>
    </r>
    <r>
      <rPr>
        <sz val="10"/>
        <rFont val="Century Gothic"/>
        <family val="2"/>
      </rPr>
      <t xml:space="preserve"> ASI (AREE DI RIQUALIFICAZIONE)</t>
    </r>
  </si>
  <si>
    <r>
      <t xml:space="preserve">F </t>
    </r>
    <r>
      <rPr>
        <sz val="10"/>
        <rFont val="Century Gothic"/>
        <family val="2"/>
      </rPr>
      <t>ATTREZZATURE INTERESSE GENERALE</t>
    </r>
  </si>
  <si>
    <r>
      <t>D1</t>
    </r>
    <r>
      <rPr>
        <sz val="10"/>
        <rFont val="Century Gothic"/>
        <family val="2"/>
      </rPr>
      <t xml:space="preserve"> ASI (LOC. RIOFREDDO)</t>
    </r>
  </si>
  <si>
    <r>
      <t xml:space="preserve">F-F12 </t>
    </r>
    <r>
      <rPr>
        <sz val="10"/>
        <rFont val="Century Gothic"/>
        <family val="2"/>
      </rPr>
      <t>(PARCHEGGI MULTIPIANO IN ESECUZIONE)</t>
    </r>
  </si>
  <si>
    <r>
      <t>D2</t>
    </r>
    <r>
      <rPr>
        <sz val="10"/>
        <rFont val="Century Gothic"/>
        <family val="2"/>
      </rPr>
      <t xml:space="preserve"> CANALE</t>
    </r>
  </si>
  <si>
    <r>
      <t>D3</t>
    </r>
    <r>
      <rPr>
        <sz val="10"/>
        <rFont val="Century Gothic"/>
        <family val="2"/>
      </rPr>
      <t xml:space="preserve"> S. VITO (AREA LOTTIZZATA)</t>
    </r>
  </si>
  <si>
    <t>VALORI VENALI PER SOTTOZONE di P.R.G. (anno 2007)</t>
  </si>
  <si>
    <t>MODIFICHE RISPETTO 2006</t>
  </si>
  <si>
    <t xml:space="preserve"> - per la zona C7B2 il valore è stato incrementato in quanto nel corso del 2006 è stata sottoscritta la Convenzione</t>
  </si>
  <si>
    <r>
      <t>F21</t>
    </r>
    <r>
      <rPr>
        <sz val="10"/>
        <rFont val="Century Gothic"/>
        <family val="2"/>
      </rPr>
      <t xml:space="preserve"> MONASTERO CLARISSE LOC. BOTTE</t>
    </r>
  </si>
  <si>
    <r>
      <t>F20</t>
    </r>
    <r>
      <rPr>
        <sz val="10"/>
        <rFont val="Century Gothic"/>
        <family val="2"/>
      </rPr>
      <t xml:space="preserve"> MONASTERO CLARISSE MACCHIA GIOCOLI</t>
    </r>
  </si>
  <si>
    <t xml:space="preserve"> - per la zona B3 contratto di quartiere il valore è stato incrementato in quanto nel corso del 2006 è stata costituito il Consorzio per l'attuazione del Piano</t>
  </si>
  <si>
    <r>
      <t xml:space="preserve"> - i valori delle zone C,D,F sono stati incrementati sulla base della variazione % 2005-2006 dell'Osservatorio </t>
    </r>
    <r>
      <rPr>
        <i/>
        <sz val="10"/>
        <rFont val="Arial"/>
        <family val="2"/>
      </rPr>
      <t>(vedi relazione)</t>
    </r>
  </si>
  <si>
    <r>
      <t xml:space="preserve">lotti interclusi </t>
    </r>
    <r>
      <rPr>
        <sz val="10"/>
        <rFont val="Century Gothic"/>
        <family val="2"/>
      </rPr>
      <t>incremento del 20% dei valori indicati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</si>
</sst>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1"/>
      <name val="Century Gothic"/>
      <family val="2"/>
    </font>
    <font>
      <b/>
      <u val="single"/>
      <sz val="11"/>
      <name val="Century Gothic"/>
      <family val="2"/>
    </font>
    <font>
      <b/>
      <i/>
      <sz val="13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6.5"/>
      <name val="Century Gothic"/>
      <family val="2"/>
    </font>
    <font>
      <b/>
      <i/>
      <sz val="13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G52" sqref="G52"/>
    </sheetView>
  </sheetViews>
  <sheetFormatPr defaultColWidth="9.140625" defaultRowHeight="12.75"/>
  <cols>
    <col min="2" max="2" width="50.00390625" style="0" bestFit="1" customWidth="1"/>
    <col min="7" max="7" width="53.28125" style="0" bestFit="1" customWidth="1"/>
  </cols>
  <sheetData>
    <row r="1" ht="14.25">
      <c r="A1" s="1" t="s">
        <v>99</v>
      </c>
    </row>
    <row r="2" ht="14.25">
      <c r="B2" s="2"/>
    </row>
    <row r="3" ht="14.25">
      <c r="B3" s="2"/>
    </row>
    <row r="4" spans="1:9" ht="13.5" customHeight="1">
      <c r="A4" s="3" t="s">
        <v>0</v>
      </c>
      <c r="B4" s="4" t="s">
        <v>1</v>
      </c>
      <c r="C4" s="5">
        <f>(52+72)/2</f>
        <v>62</v>
      </c>
      <c r="D4" s="6" t="s">
        <v>2</v>
      </c>
      <c r="E4" s="6"/>
      <c r="F4" s="18" t="s">
        <v>3</v>
      </c>
      <c r="G4" s="4" t="s">
        <v>4</v>
      </c>
      <c r="H4" s="5">
        <v>20</v>
      </c>
      <c r="I4" s="7" t="s">
        <v>5</v>
      </c>
    </row>
    <row r="5" spans="1:9" ht="13.5" customHeight="1">
      <c r="A5" s="21" t="s">
        <v>6</v>
      </c>
      <c r="B5" s="4" t="s">
        <v>7</v>
      </c>
      <c r="C5" s="5">
        <f>(42+58)/2</f>
        <v>50</v>
      </c>
      <c r="D5" s="6" t="s">
        <v>2</v>
      </c>
      <c r="E5" s="6"/>
      <c r="F5" s="19"/>
      <c r="G5" s="4" t="s">
        <v>8</v>
      </c>
      <c r="H5" s="5">
        <f>90*1.22</f>
        <v>109.8</v>
      </c>
      <c r="I5" s="7" t="s">
        <v>5</v>
      </c>
    </row>
    <row r="6" spans="1:9" ht="13.5" customHeight="1">
      <c r="A6" s="22"/>
      <c r="B6" s="4" t="s">
        <v>9</v>
      </c>
      <c r="C6" s="5">
        <v>42</v>
      </c>
      <c r="D6" s="6" t="s">
        <v>2</v>
      </c>
      <c r="E6" s="6"/>
      <c r="F6" s="19"/>
      <c r="G6" s="4" t="s">
        <v>10</v>
      </c>
      <c r="H6" s="5">
        <f>90*0.5*1.22</f>
        <v>54.9</v>
      </c>
      <c r="I6" s="7" t="s">
        <v>5</v>
      </c>
    </row>
    <row r="7" spans="1:9" ht="13.5" customHeight="1">
      <c r="A7" s="22"/>
      <c r="B7" s="4" t="s">
        <v>11</v>
      </c>
      <c r="C7" s="5">
        <v>35</v>
      </c>
      <c r="D7" s="6" t="s">
        <v>2</v>
      </c>
      <c r="E7" s="6"/>
      <c r="F7" s="19"/>
      <c r="G7" s="4" t="s">
        <v>12</v>
      </c>
      <c r="H7" s="5">
        <f>90*1.22</f>
        <v>109.8</v>
      </c>
      <c r="I7" s="8" t="s">
        <v>5</v>
      </c>
    </row>
    <row r="8" spans="1:9" ht="13.5" customHeight="1">
      <c r="A8" s="22"/>
      <c r="B8" s="4" t="s">
        <v>13</v>
      </c>
      <c r="C8" s="5">
        <v>22</v>
      </c>
      <c r="D8" s="8" t="s">
        <v>5</v>
      </c>
      <c r="E8" s="6"/>
      <c r="F8" s="19"/>
      <c r="G8" s="4" t="s">
        <v>14</v>
      </c>
      <c r="H8" s="5">
        <f>60*1.22</f>
        <v>73.2</v>
      </c>
      <c r="I8" s="7" t="s">
        <v>5</v>
      </c>
    </row>
    <row r="9" spans="1:9" ht="13.5" customHeight="1">
      <c r="A9" s="22"/>
      <c r="B9" s="4" t="s">
        <v>15</v>
      </c>
      <c r="C9" s="5">
        <f>22*0.6</f>
        <v>13.2</v>
      </c>
      <c r="D9" s="7" t="s">
        <v>5</v>
      </c>
      <c r="E9" s="7"/>
      <c r="F9" s="19"/>
      <c r="G9" s="4" t="s">
        <v>16</v>
      </c>
      <c r="H9" s="5">
        <f>60*0.5*1.22</f>
        <v>36.6</v>
      </c>
      <c r="I9" s="7" t="s">
        <v>5</v>
      </c>
    </row>
    <row r="10" spans="1:9" ht="13.5" customHeight="1">
      <c r="A10" s="22"/>
      <c r="B10" s="4" t="s">
        <v>17</v>
      </c>
      <c r="C10" s="5">
        <f aca="true" t="shared" si="0" ref="C10:C15">22*0.6</f>
        <v>13.2</v>
      </c>
      <c r="D10" s="7" t="s">
        <v>5</v>
      </c>
      <c r="E10" s="7"/>
      <c r="F10" s="19"/>
      <c r="G10" s="4" t="s">
        <v>18</v>
      </c>
      <c r="H10" s="5">
        <f>60*1.22</f>
        <v>73.2</v>
      </c>
      <c r="I10" s="7" t="s">
        <v>5</v>
      </c>
    </row>
    <row r="11" spans="1:9" ht="13.5" customHeight="1">
      <c r="A11" s="22"/>
      <c r="B11" s="4" t="s">
        <v>19</v>
      </c>
      <c r="C11" s="5">
        <f t="shared" si="0"/>
        <v>13.2</v>
      </c>
      <c r="D11" s="7" t="s">
        <v>5</v>
      </c>
      <c r="E11" s="7"/>
      <c r="F11" s="19"/>
      <c r="G11" s="4" t="s">
        <v>20</v>
      </c>
      <c r="H11" s="5">
        <f>60*1.22</f>
        <v>73.2</v>
      </c>
      <c r="I11" s="7" t="s">
        <v>5</v>
      </c>
    </row>
    <row r="12" spans="1:9" ht="13.5" customHeight="1">
      <c r="A12" s="22"/>
      <c r="B12" s="4" t="s">
        <v>21</v>
      </c>
      <c r="C12" s="5">
        <f t="shared" si="0"/>
        <v>13.2</v>
      </c>
      <c r="D12" s="7" t="s">
        <v>5</v>
      </c>
      <c r="E12" s="7"/>
      <c r="F12" s="19"/>
      <c r="G12" s="4" t="s">
        <v>22</v>
      </c>
      <c r="H12" s="5">
        <f>60*1.22</f>
        <v>73.2</v>
      </c>
      <c r="I12" s="7" t="s">
        <v>5</v>
      </c>
    </row>
    <row r="13" spans="1:9" ht="13.5" customHeight="1">
      <c r="A13" s="22"/>
      <c r="B13" s="4" t="s">
        <v>23</v>
      </c>
      <c r="C13" s="5">
        <f t="shared" si="0"/>
        <v>13.2</v>
      </c>
      <c r="D13" s="7" t="s">
        <v>5</v>
      </c>
      <c r="E13" s="7"/>
      <c r="F13" s="19"/>
      <c r="G13" s="4" t="s">
        <v>24</v>
      </c>
      <c r="H13" s="5">
        <f>60*1.22</f>
        <v>73.2</v>
      </c>
      <c r="I13" s="7" t="s">
        <v>5</v>
      </c>
    </row>
    <row r="14" spans="1:9" ht="13.5" customHeight="1">
      <c r="A14" s="22"/>
      <c r="B14" s="4" t="s">
        <v>25</v>
      </c>
      <c r="C14" s="5">
        <f t="shared" si="0"/>
        <v>13.2</v>
      </c>
      <c r="D14" s="7" t="s">
        <v>5</v>
      </c>
      <c r="E14" s="7"/>
      <c r="F14" s="19"/>
      <c r="G14" s="4" t="s">
        <v>26</v>
      </c>
      <c r="H14" s="5">
        <f>20*1.22</f>
        <v>24.4</v>
      </c>
      <c r="I14" s="7" t="s">
        <v>5</v>
      </c>
    </row>
    <row r="15" spans="1:9" ht="13.5" customHeight="1">
      <c r="A15" s="22"/>
      <c r="B15" s="4" t="s">
        <v>27</v>
      </c>
      <c r="C15" s="5">
        <f t="shared" si="0"/>
        <v>13.2</v>
      </c>
      <c r="D15" s="7" t="s">
        <v>5</v>
      </c>
      <c r="E15" s="7"/>
      <c r="F15" s="19"/>
      <c r="G15" s="4" t="s">
        <v>28</v>
      </c>
      <c r="H15" s="5">
        <f>30*1.22</f>
        <v>36.6</v>
      </c>
      <c r="I15" s="7" t="s">
        <v>5</v>
      </c>
    </row>
    <row r="16" spans="1:9" ht="13.5" customHeight="1">
      <c r="A16" s="22"/>
      <c r="B16" s="4" t="s">
        <v>29</v>
      </c>
      <c r="C16" s="5">
        <v>50</v>
      </c>
      <c r="D16" s="9" t="s">
        <v>2</v>
      </c>
      <c r="E16" s="7"/>
      <c r="F16" s="19"/>
      <c r="G16" s="4" t="s">
        <v>30</v>
      </c>
      <c r="H16" s="5">
        <f>40*0.5*0.4</f>
        <v>8</v>
      </c>
      <c r="I16" s="7" t="s">
        <v>5</v>
      </c>
    </row>
    <row r="17" spans="1:9" ht="13.5" customHeight="1">
      <c r="A17" s="22"/>
      <c r="B17" s="4" t="s">
        <v>31</v>
      </c>
      <c r="C17" s="5">
        <v>36.4</v>
      </c>
      <c r="D17" s="9" t="s">
        <v>2</v>
      </c>
      <c r="E17" s="7"/>
      <c r="F17" s="19"/>
      <c r="G17" s="4" t="s">
        <v>32</v>
      </c>
      <c r="H17" s="5">
        <v>65.9</v>
      </c>
      <c r="I17" s="7" t="s">
        <v>5</v>
      </c>
    </row>
    <row r="18" spans="1:9" ht="13.5" customHeight="1">
      <c r="A18" s="22"/>
      <c r="B18" s="4" t="s">
        <v>33</v>
      </c>
      <c r="C18" s="5">
        <v>27.3</v>
      </c>
      <c r="D18" s="9" t="s">
        <v>2</v>
      </c>
      <c r="E18" s="7"/>
      <c r="F18" s="19"/>
      <c r="G18" s="4" t="s">
        <v>34</v>
      </c>
      <c r="H18" s="5">
        <f>60*1.22</f>
        <v>73.2</v>
      </c>
      <c r="I18" s="7" t="s">
        <v>5</v>
      </c>
    </row>
    <row r="19" spans="1:9" ht="13.5" customHeight="1">
      <c r="A19" s="22"/>
      <c r="B19" s="4" t="s">
        <v>35</v>
      </c>
      <c r="C19" s="5">
        <v>42</v>
      </c>
      <c r="D19" s="9" t="s">
        <v>2</v>
      </c>
      <c r="E19" s="7"/>
      <c r="F19" s="20"/>
      <c r="G19" s="4" t="s">
        <v>36</v>
      </c>
      <c r="H19" s="5">
        <v>43.9</v>
      </c>
      <c r="I19" s="7" t="s">
        <v>5</v>
      </c>
    </row>
    <row r="20" spans="1:9" ht="13.5" customHeight="1">
      <c r="A20" s="22"/>
      <c r="B20" s="4" t="s">
        <v>37</v>
      </c>
      <c r="C20" s="5">
        <v>46</v>
      </c>
      <c r="D20" s="9" t="s">
        <v>2</v>
      </c>
      <c r="E20" s="6"/>
      <c r="F20" s="10" t="s">
        <v>38</v>
      </c>
      <c r="G20" s="4" t="s">
        <v>39</v>
      </c>
      <c r="H20" s="5">
        <v>5</v>
      </c>
      <c r="I20" s="7" t="s">
        <v>5</v>
      </c>
    </row>
    <row r="21" spans="1:9" ht="13.5" customHeight="1">
      <c r="A21" s="22"/>
      <c r="B21" s="4" t="s">
        <v>40</v>
      </c>
      <c r="C21" s="5">
        <v>46</v>
      </c>
      <c r="D21" s="9" t="s">
        <v>2</v>
      </c>
      <c r="E21" s="6"/>
      <c r="F21" s="26" t="s">
        <v>41</v>
      </c>
      <c r="G21" s="4" t="s">
        <v>42</v>
      </c>
      <c r="H21" s="5">
        <f>150*0.5*1.18</f>
        <v>88.5</v>
      </c>
      <c r="I21" s="7" t="s">
        <v>5</v>
      </c>
    </row>
    <row r="22" spans="1:9" ht="13.5" customHeight="1">
      <c r="A22" s="22"/>
      <c r="B22" s="4" t="s">
        <v>43</v>
      </c>
      <c r="C22" s="5">
        <v>46</v>
      </c>
      <c r="D22" s="9" t="s">
        <v>2</v>
      </c>
      <c r="E22" s="6"/>
      <c r="F22" s="27"/>
      <c r="G22" s="4" t="s">
        <v>44</v>
      </c>
      <c r="H22" s="5">
        <v>85</v>
      </c>
      <c r="I22" s="7" t="s">
        <v>5</v>
      </c>
    </row>
    <row r="23" spans="1:9" ht="13.5" customHeight="1">
      <c r="A23" s="22"/>
      <c r="B23" s="4" t="s">
        <v>45</v>
      </c>
      <c r="C23" s="5">
        <v>46</v>
      </c>
      <c r="D23" s="9" t="s">
        <v>2</v>
      </c>
      <c r="E23" s="6"/>
      <c r="F23" s="27"/>
      <c r="G23" s="4" t="s">
        <v>46</v>
      </c>
      <c r="H23" s="5">
        <v>50.4</v>
      </c>
      <c r="I23" s="9" t="s">
        <v>2</v>
      </c>
    </row>
    <row r="24" spans="1:9" ht="13.5" customHeight="1">
      <c r="A24" s="22"/>
      <c r="B24" s="4" t="s">
        <v>47</v>
      </c>
      <c r="C24" s="5">
        <v>46</v>
      </c>
      <c r="D24" s="9" t="s">
        <v>2</v>
      </c>
      <c r="E24" s="6"/>
      <c r="F24" s="27"/>
      <c r="G24" s="4" t="s">
        <v>48</v>
      </c>
      <c r="H24" s="5">
        <f>70*1.18</f>
        <v>82.6</v>
      </c>
      <c r="I24" s="7" t="s">
        <v>5</v>
      </c>
    </row>
    <row r="25" spans="1:9" ht="13.5" customHeight="1">
      <c r="A25" s="22"/>
      <c r="B25" s="4" t="s">
        <v>49</v>
      </c>
      <c r="C25" s="5">
        <f>22*0.9</f>
        <v>19.8</v>
      </c>
      <c r="D25" s="8" t="s">
        <v>5</v>
      </c>
      <c r="E25" s="6"/>
      <c r="F25" s="27"/>
      <c r="G25" s="4" t="s">
        <v>50</v>
      </c>
      <c r="H25" s="5">
        <v>20.7</v>
      </c>
      <c r="I25" s="7" t="s">
        <v>5</v>
      </c>
    </row>
    <row r="26" spans="1:9" ht="13.5" customHeight="1">
      <c r="A26" s="22"/>
      <c r="B26" s="4" t="s">
        <v>51</v>
      </c>
      <c r="C26" s="5">
        <v>22</v>
      </c>
      <c r="D26" s="8" t="s">
        <v>5</v>
      </c>
      <c r="E26" s="7"/>
      <c r="F26" s="27"/>
      <c r="G26" s="4" t="s">
        <v>52</v>
      </c>
      <c r="H26" s="5">
        <f>70*1.18</f>
        <v>82.6</v>
      </c>
      <c r="I26" s="7" t="s">
        <v>5</v>
      </c>
    </row>
    <row r="27" spans="1:9" ht="13.5" customHeight="1">
      <c r="A27" s="23" t="s">
        <v>53</v>
      </c>
      <c r="B27" s="4" t="s">
        <v>54</v>
      </c>
      <c r="C27" s="5">
        <f>35*1.14</f>
        <v>39.9</v>
      </c>
      <c r="D27" s="9" t="s">
        <v>2</v>
      </c>
      <c r="E27" s="7"/>
      <c r="F27" s="27"/>
      <c r="G27" s="4" t="s">
        <v>55</v>
      </c>
      <c r="H27" s="5">
        <f>45*1.18</f>
        <v>53.099999999999994</v>
      </c>
      <c r="I27" s="7" t="s">
        <v>5</v>
      </c>
    </row>
    <row r="28" spans="1:9" ht="13.5" customHeight="1">
      <c r="A28" s="24"/>
      <c r="B28" s="4" t="s">
        <v>56</v>
      </c>
      <c r="C28" s="5">
        <v>15.1</v>
      </c>
      <c r="D28" s="8" t="s">
        <v>5</v>
      </c>
      <c r="E28" s="7"/>
      <c r="F28" s="27"/>
      <c r="G28" s="4" t="s">
        <v>57</v>
      </c>
      <c r="H28" s="5">
        <v>13.3</v>
      </c>
      <c r="I28" s="7" t="s">
        <v>5</v>
      </c>
    </row>
    <row r="29" spans="1:9" ht="13.5" customHeight="1">
      <c r="A29" s="24"/>
      <c r="B29" s="4" t="s">
        <v>58</v>
      </c>
      <c r="C29" s="5">
        <v>15.1</v>
      </c>
      <c r="D29" s="8" t="s">
        <v>5</v>
      </c>
      <c r="E29" s="7"/>
      <c r="F29" s="27"/>
      <c r="G29" s="4" t="s">
        <v>59</v>
      </c>
      <c r="H29" s="5">
        <v>24.8</v>
      </c>
      <c r="I29" s="7" t="s">
        <v>5</v>
      </c>
    </row>
    <row r="30" spans="1:9" ht="13.5" customHeight="1">
      <c r="A30" s="24"/>
      <c r="B30" s="4" t="s">
        <v>60</v>
      </c>
      <c r="C30" s="5">
        <v>20</v>
      </c>
      <c r="D30" s="8" t="s">
        <v>5</v>
      </c>
      <c r="E30" s="7"/>
      <c r="F30" s="27"/>
      <c r="G30" s="4" t="s">
        <v>61</v>
      </c>
      <c r="H30" s="5">
        <v>24.8</v>
      </c>
      <c r="I30" s="7" t="s">
        <v>5</v>
      </c>
    </row>
    <row r="31" spans="1:9" ht="13.5" customHeight="1">
      <c r="A31" s="24"/>
      <c r="B31" s="4" t="s">
        <v>62</v>
      </c>
      <c r="C31" s="5">
        <v>27.9</v>
      </c>
      <c r="D31" s="8" t="s">
        <v>5</v>
      </c>
      <c r="E31" s="7"/>
      <c r="F31" s="27"/>
      <c r="G31" s="4" t="s">
        <v>63</v>
      </c>
      <c r="H31" s="5">
        <v>42.5</v>
      </c>
      <c r="I31" s="9" t="s">
        <v>2</v>
      </c>
    </row>
    <row r="32" spans="1:9" ht="13.5" customHeight="1">
      <c r="A32" s="24"/>
      <c r="B32" s="4" t="s">
        <v>64</v>
      </c>
      <c r="C32" s="5">
        <v>27.9</v>
      </c>
      <c r="D32" s="8" t="s">
        <v>5</v>
      </c>
      <c r="E32" s="7"/>
      <c r="F32" s="27"/>
      <c r="G32" s="4" t="s">
        <v>65</v>
      </c>
      <c r="H32" s="5">
        <v>28.3</v>
      </c>
      <c r="I32" s="7" t="s">
        <v>5</v>
      </c>
    </row>
    <row r="33" spans="1:9" ht="13.5" customHeight="1">
      <c r="A33" s="24"/>
      <c r="B33" s="4" t="s">
        <v>66</v>
      </c>
      <c r="C33" s="5">
        <v>20.5</v>
      </c>
      <c r="D33" s="8" t="s">
        <v>5</v>
      </c>
      <c r="E33" s="7"/>
      <c r="F33" s="27"/>
      <c r="G33" s="4" t="s">
        <v>67</v>
      </c>
      <c r="H33" s="5">
        <f>65*1.18</f>
        <v>76.7</v>
      </c>
      <c r="I33" s="7" t="s">
        <v>5</v>
      </c>
    </row>
    <row r="34" spans="1:9" ht="13.5" customHeight="1">
      <c r="A34" s="24"/>
      <c r="B34" s="4" t="s">
        <v>68</v>
      </c>
      <c r="C34" s="5">
        <v>19.2</v>
      </c>
      <c r="D34" s="8" t="s">
        <v>5</v>
      </c>
      <c r="E34" s="7"/>
      <c r="F34" s="27"/>
      <c r="G34" s="4" t="s">
        <v>69</v>
      </c>
      <c r="H34" s="5">
        <f>65*1.18</f>
        <v>76.7</v>
      </c>
      <c r="I34" s="7" t="s">
        <v>5</v>
      </c>
    </row>
    <row r="35" spans="1:9" ht="13.5" customHeight="1">
      <c r="A35" s="24"/>
      <c r="B35" s="11" t="s">
        <v>70</v>
      </c>
      <c r="C35" s="5">
        <v>28.7</v>
      </c>
      <c r="D35" s="8" t="s">
        <v>5</v>
      </c>
      <c r="E35" s="7"/>
      <c r="F35" s="27"/>
      <c r="G35" s="4" t="s">
        <v>71</v>
      </c>
      <c r="H35" s="5">
        <v>46</v>
      </c>
      <c r="I35" s="7" t="s">
        <v>5</v>
      </c>
    </row>
    <row r="36" spans="1:9" ht="13.5" customHeight="1">
      <c r="A36" s="24"/>
      <c r="B36" s="4" t="s">
        <v>72</v>
      </c>
      <c r="C36" s="5">
        <v>19.2</v>
      </c>
      <c r="D36" s="7" t="s">
        <v>5</v>
      </c>
      <c r="E36" s="7"/>
      <c r="F36" s="27"/>
      <c r="G36" s="4" t="s">
        <v>73</v>
      </c>
      <c r="H36" s="5">
        <v>54.3</v>
      </c>
      <c r="I36" s="7" t="s">
        <v>5</v>
      </c>
    </row>
    <row r="37" spans="1:9" ht="13.5" customHeight="1">
      <c r="A37" s="24"/>
      <c r="B37" s="4" t="s">
        <v>74</v>
      </c>
      <c r="C37" s="5">
        <v>22.3</v>
      </c>
      <c r="D37" s="7" t="s">
        <v>5</v>
      </c>
      <c r="E37" s="7"/>
      <c r="F37" s="27"/>
      <c r="G37" s="4" t="s">
        <v>75</v>
      </c>
      <c r="H37" s="5">
        <v>54.3</v>
      </c>
      <c r="I37" s="7" t="s">
        <v>5</v>
      </c>
    </row>
    <row r="38" spans="1:9" ht="13.5" customHeight="1">
      <c r="A38" s="24"/>
      <c r="B38" s="4" t="s">
        <v>76</v>
      </c>
      <c r="C38" s="5">
        <v>31.9</v>
      </c>
      <c r="D38" s="7" t="s">
        <v>5</v>
      </c>
      <c r="E38" s="7"/>
      <c r="F38" s="27"/>
      <c r="G38" s="4" t="s">
        <v>77</v>
      </c>
      <c r="H38" s="5">
        <v>35</v>
      </c>
      <c r="I38" s="7" t="s">
        <v>5</v>
      </c>
    </row>
    <row r="39" spans="1:9" ht="13.5" customHeight="1">
      <c r="A39" s="24"/>
      <c r="B39" s="4" t="s">
        <v>78</v>
      </c>
      <c r="C39" s="5">
        <v>17.6</v>
      </c>
      <c r="D39" s="7" t="s">
        <v>5</v>
      </c>
      <c r="E39" s="7"/>
      <c r="F39" s="27"/>
      <c r="G39" s="4" t="s">
        <v>79</v>
      </c>
      <c r="H39" s="5">
        <f>45/2</f>
        <v>22.5</v>
      </c>
      <c r="I39" s="7" t="s">
        <v>5</v>
      </c>
    </row>
    <row r="40" spans="1:9" ht="13.5" customHeight="1">
      <c r="A40" s="24"/>
      <c r="B40" s="4" t="s">
        <v>80</v>
      </c>
      <c r="C40" s="5">
        <v>17.6</v>
      </c>
      <c r="D40" s="7" t="s">
        <v>5</v>
      </c>
      <c r="E40" s="7"/>
      <c r="F40" s="27"/>
      <c r="G40" s="4" t="s">
        <v>81</v>
      </c>
      <c r="H40" s="5">
        <v>63.7</v>
      </c>
      <c r="I40" s="7" t="s">
        <v>5</v>
      </c>
    </row>
    <row r="41" spans="1:9" ht="13.5" customHeight="1">
      <c r="A41" s="24"/>
      <c r="B41" s="4" t="s">
        <v>82</v>
      </c>
      <c r="C41" s="5">
        <v>22.6</v>
      </c>
      <c r="D41" s="7" t="s">
        <v>5</v>
      </c>
      <c r="E41" s="7"/>
      <c r="F41" s="27"/>
      <c r="G41" s="4" t="s">
        <v>83</v>
      </c>
      <c r="H41" s="5">
        <v>42.5</v>
      </c>
      <c r="I41" s="7" t="s">
        <v>5</v>
      </c>
    </row>
    <row r="42" spans="1:9" ht="13.5" customHeight="1">
      <c r="A42" s="24"/>
      <c r="B42" s="4" t="s">
        <v>84</v>
      </c>
      <c r="C42" s="12">
        <v>30.3</v>
      </c>
      <c r="D42" s="9" t="s">
        <v>2</v>
      </c>
      <c r="E42" s="7"/>
      <c r="F42" s="27"/>
      <c r="G42" s="4" t="s">
        <v>85</v>
      </c>
      <c r="H42" s="5">
        <v>13.3</v>
      </c>
      <c r="I42" s="7" t="s">
        <v>5</v>
      </c>
    </row>
    <row r="43" spans="1:9" ht="13.5" customHeight="1">
      <c r="A43" s="24"/>
      <c r="B43" s="4" t="s">
        <v>86</v>
      </c>
      <c r="C43" s="5">
        <v>25.1</v>
      </c>
      <c r="D43" s="7" t="s">
        <v>5</v>
      </c>
      <c r="E43" s="7"/>
      <c r="F43" s="27"/>
      <c r="G43" s="4" t="s">
        <v>87</v>
      </c>
      <c r="H43" s="5">
        <f>60*0.6*0.4</f>
        <v>14.4</v>
      </c>
      <c r="I43" s="7" t="s">
        <v>5</v>
      </c>
    </row>
    <row r="44" spans="1:9" ht="13.5" customHeight="1">
      <c r="A44" s="24"/>
      <c r="B44" s="4" t="s">
        <v>88</v>
      </c>
      <c r="C44" s="5">
        <v>30.8</v>
      </c>
      <c r="D44" s="7" t="s">
        <v>5</v>
      </c>
      <c r="E44" s="7"/>
      <c r="F44" s="27"/>
      <c r="G44" s="4" t="s">
        <v>89</v>
      </c>
      <c r="H44" s="5">
        <f>150*1.18</f>
        <v>177</v>
      </c>
      <c r="I44" s="7" t="s">
        <v>5</v>
      </c>
    </row>
    <row r="45" spans="1:9" ht="13.5" customHeight="1">
      <c r="A45" s="25"/>
      <c r="B45" s="4" t="s">
        <v>90</v>
      </c>
      <c r="C45" s="5">
        <f>45*1.14</f>
        <v>51.3</v>
      </c>
      <c r="D45" s="7" t="s">
        <v>5</v>
      </c>
      <c r="E45" s="7"/>
      <c r="F45" s="27"/>
      <c r="G45" s="4" t="s">
        <v>91</v>
      </c>
      <c r="H45" s="5">
        <f>150*1.18</f>
        <v>177</v>
      </c>
      <c r="I45" s="8" t="s">
        <v>5</v>
      </c>
    </row>
    <row r="46" spans="1:9" ht="13.5" customHeight="1">
      <c r="A46" s="18" t="s">
        <v>3</v>
      </c>
      <c r="B46" s="4" t="s">
        <v>92</v>
      </c>
      <c r="C46" s="5">
        <f>65*1.22</f>
        <v>79.3</v>
      </c>
      <c r="D46" s="7" t="s">
        <v>5</v>
      </c>
      <c r="E46" s="7"/>
      <c r="F46" s="27"/>
      <c r="G46" s="4" t="s">
        <v>103</v>
      </c>
      <c r="H46" s="5">
        <v>26</v>
      </c>
      <c r="I46" s="7" t="s">
        <v>5</v>
      </c>
    </row>
    <row r="47" spans="1:9" ht="13.5" customHeight="1">
      <c r="A47" s="19"/>
      <c r="B47" s="4" t="s">
        <v>93</v>
      </c>
      <c r="C47" s="5">
        <v>39.7</v>
      </c>
      <c r="D47" s="7" t="s">
        <v>5</v>
      </c>
      <c r="E47" s="7"/>
      <c r="F47" s="27"/>
      <c r="G47" s="15" t="s">
        <v>102</v>
      </c>
      <c r="H47" s="5">
        <v>22</v>
      </c>
      <c r="I47" s="7" t="s">
        <v>5</v>
      </c>
    </row>
    <row r="48" spans="1:9" ht="13.5" customHeight="1">
      <c r="A48" s="19"/>
      <c r="B48" s="4" t="s">
        <v>95</v>
      </c>
      <c r="C48" s="5">
        <f>65*0.4</f>
        <v>26</v>
      </c>
      <c r="D48" s="7" t="s">
        <v>5</v>
      </c>
      <c r="E48" s="7"/>
      <c r="F48" s="27"/>
      <c r="G48" s="4" t="s">
        <v>94</v>
      </c>
      <c r="H48" s="5">
        <v>13.3</v>
      </c>
      <c r="I48" s="7" t="s">
        <v>5</v>
      </c>
    </row>
    <row r="49" spans="1:9" ht="13.5" customHeight="1">
      <c r="A49" s="19"/>
      <c r="B49" s="4" t="s">
        <v>97</v>
      </c>
      <c r="C49" s="5">
        <f>60*0.5*0.5*1.22</f>
        <v>18.3</v>
      </c>
      <c r="D49" s="7" t="s">
        <v>5</v>
      </c>
      <c r="E49" s="7"/>
      <c r="F49" s="28"/>
      <c r="G49" s="16" t="s">
        <v>96</v>
      </c>
      <c r="H49" s="5">
        <f>60*1.18</f>
        <v>70.8</v>
      </c>
      <c r="I49" s="8" t="s">
        <v>5</v>
      </c>
    </row>
    <row r="50" spans="1:7" ht="13.5" customHeight="1">
      <c r="A50" s="20"/>
      <c r="B50" s="4" t="s">
        <v>98</v>
      </c>
      <c r="C50" s="5">
        <f>60*1.22</f>
        <v>73.2</v>
      </c>
      <c r="D50" s="7" t="s">
        <v>5</v>
      </c>
      <c r="E50" s="7"/>
      <c r="F50" s="13"/>
      <c r="G50" s="17" t="s">
        <v>106</v>
      </c>
    </row>
    <row r="51" spans="5:6" ht="13.5" customHeight="1">
      <c r="E51" s="7"/>
      <c r="F51" s="13"/>
    </row>
    <row r="52" spans="5:6" ht="13.5" customHeight="1">
      <c r="E52" s="7"/>
      <c r="F52" s="13"/>
    </row>
    <row r="53" spans="5:6" ht="13.5" customHeight="1">
      <c r="E53" s="7"/>
      <c r="F53" s="13"/>
    </row>
    <row r="54" spans="1:5" ht="13.5" customHeight="1">
      <c r="A54" s="14" t="s">
        <v>100</v>
      </c>
      <c r="E54" s="7"/>
    </row>
    <row r="55" ht="12.75">
      <c r="A55" t="s">
        <v>101</v>
      </c>
    </row>
    <row r="56" ht="12.75">
      <c r="A56" t="s">
        <v>104</v>
      </c>
    </row>
    <row r="57" ht="12.75">
      <c r="A57" t="s">
        <v>105</v>
      </c>
    </row>
  </sheetData>
  <mergeCells count="5">
    <mergeCell ref="F4:F19"/>
    <mergeCell ref="A5:A26"/>
    <mergeCell ref="A27:A45"/>
    <mergeCell ref="A46:A50"/>
    <mergeCell ref="F21:F4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Potenza</dc:creator>
  <cp:keywords/>
  <dc:description/>
  <cp:lastModifiedBy>LEADER POTENZA</cp:lastModifiedBy>
  <cp:lastPrinted>2007-05-04T10:58:01Z</cp:lastPrinted>
  <dcterms:created xsi:type="dcterms:W3CDTF">2007-03-06T15:06:28Z</dcterms:created>
  <dcterms:modified xsi:type="dcterms:W3CDTF">2009-07-31T10:20:15Z</dcterms:modified>
  <cp:category/>
  <cp:version/>
  <cp:contentType/>
  <cp:contentStatus/>
</cp:coreProperties>
</file>